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Документ\РИБО-04-19\Лабы\Метрология, стандартизация и технические измерения\Оценка точности прямых осциллографических измерений\"/>
    </mc:Choice>
  </mc:AlternateContent>
  <xr:revisionPtr revIDLastSave="0" documentId="13_ncr:1_{AF9D6FB7-D82A-470D-BE72-26A57059D858}" xr6:coauthVersionLast="46" xr6:coauthVersionMax="46" xr10:uidLastSave="{00000000-0000-0000-0000-000000000000}"/>
  <bookViews>
    <workbookView xWindow="38280" yWindow="-375" windowWidth="38640" windowHeight="21840" xr2:uid="{00000000-000D-0000-FFFF-FFFF00000000}"/>
  </bookViews>
  <sheets>
    <sheet name="Результаты" sheetId="1" r:id="rId1"/>
    <sheet name="Расчет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4" i="1"/>
  <c r="G5" i="1"/>
  <c r="G6" i="1"/>
  <c r="G7" i="1"/>
  <c r="G8" i="1"/>
  <c r="G9" i="1"/>
  <c r="G10" i="1"/>
  <c r="G11" i="1"/>
  <c r="G3" i="1"/>
  <c r="B10" i="2"/>
  <c r="B3" i="2"/>
  <c r="B8" i="2"/>
  <c r="B9" i="2" s="1"/>
  <c r="B7" i="2"/>
  <c r="B2" i="2"/>
  <c r="B4" i="2" l="1"/>
  <c r="B5" i="2" s="1"/>
</calcChain>
</file>

<file path=xl/sharedStrings.xml><?xml version="1.0" encoding="utf-8"?>
<sst xmlns="http://schemas.openxmlformats.org/spreadsheetml/2006/main" count="16" uniqueCount="16">
  <si>
    <t>№</t>
  </si>
  <si>
    <t>Параметры изображения</t>
  </si>
  <si>
    <t>Измеренное значение</t>
  </si>
  <si>
    <t>M</t>
  </si>
  <si>
    <t>H</t>
  </si>
  <si>
    <t>l[дел.]</t>
  </si>
  <si>
    <t>Среднее арифметическое измерений</t>
  </si>
  <si>
    <t>Среднее квадратическое отклонение результата отдельного измерения</t>
  </si>
  <si>
    <t>Мера отклонения отличающегося результата от среднего арифметического</t>
  </si>
  <si>
    <t>Исключить результат?</t>
  </si>
  <si>
    <t xml:space="preserve">Среднее арифметическое истинных измерений </t>
  </si>
  <si>
    <t>Среднее квадратическое отклонение результата отдельного истинного измерения</t>
  </si>
  <si>
    <t>Оценка среднего квадратического отклонения среднего арифметического</t>
  </si>
  <si>
    <t>Значение длительности</t>
  </si>
  <si>
    <r>
      <t>K</t>
    </r>
    <r>
      <rPr>
        <b/>
        <vertAlign val="subscript"/>
        <sz val="10"/>
        <color theme="1"/>
        <rFont val="Times New Roman"/>
        <family val="1"/>
        <charset val="204"/>
      </rPr>
      <t>p</t>
    </r>
  </si>
  <si>
    <t>Доверительный интервал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</si>
</sst>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6C3CB141-0691-4F48-AA9C-726D8E9033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45" zoomScaleNormal="145" workbookViewId="0">
      <selection activeCell="G3" sqref="G3:G12"/>
    </sheetView>
  </sheetViews>
  <sheetFormatPr defaultRowHeight="15" x14ac:dyDescent="0.25"/>
  <cols>
    <col min="1" max="1" width="4.7109375" customWidth="1"/>
  </cols>
  <sheetData>
    <row r="1" spans="1:7" ht="38.25" x14ac:dyDescent="0.25">
      <c r="A1" s="8" t="s">
        <v>0</v>
      </c>
      <c r="B1" s="8" t="s">
        <v>1</v>
      </c>
      <c r="C1" s="8"/>
      <c r="D1" s="8"/>
      <c r="E1" s="6" t="s">
        <v>2</v>
      </c>
      <c r="F1" s="9" t="s">
        <v>13</v>
      </c>
    </row>
    <row r="2" spans="1:7" x14ac:dyDescent="0.25">
      <c r="A2" s="8"/>
      <c r="B2" s="6" t="s">
        <v>14</v>
      </c>
      <c r="C2" s="6" t="s">
        <v>3</v>
      </c>
      <c r="D2" s="7" t="s">
        <v>4</v>
      </c>
      <c r="E2" s="7" t="s">
        <v>5</v>
      </c>
      <c r="F2" s="10"/>
    </row>
    <row r="3" spans="1:7" x14ac:dyDescent="0.25">
      <c r="A3" s="1">
        <v>1</v>
      </c>
      <c r="B3" s="1">
        <v>0.5</v>
      </c>
      <c r="C3" s="1">
        <v>1</v>
      </c>
      <c r="D3" s="1">
        <v>4</v>
      </c>
      <c r="E3" s="1">
        <v>2.2000000000000002</v>
      </c>
      <c r="F3" s="1">
        <v>1.1000000000000001</v>
      </c>
      <c r="G3">
        <f>ABS(F3-1.14)</f>
        <v>3.9999999999999813E-2</v>
      </c>
    </row>
    <row r="4" spans="1:7" x14ac:dyDescent="0.25">
      <c r="A4" s="1">
        <v>2</v>
      </c>
      <c r="B4" s="1">
        <v>1</v>
      </c>
      <c r="C4" s="1">
        <v>1</v>
      </c>
      <c r="D4" s="1">
        <v>4</v>
      </c>
      <c r="E4" s="1">
        <v>1</v>
      </c>
      <c r="F4" s="1">
        <v>1</v>
      </c>
      <c r="G4">
        <f t="shared" ref="G4:G12" si="0">ABS(F4-1.14)</f>
        <v>0.1399999999999999</v>
      </c>
    </row>
    <row r="5" spans="1:7" x14ac:dyDescent="0.25">
      <c r="A5" s="1">
        <v>3</v>
      </c>
      <c r="B5" s="1">
        <v>0.2</v>
      </c>
      <c r="C5" s="1">
        <v>1</v>
      </c>
      <c r="D5" s="1">
        <v>4</v>
      </c>
      <c r="E5" s="2">
        <v>5.4</v>
      </c>
      <c r="F5" s="1">
        <v>1.08</v>
      </c>
      <c r="G5">
        <f t="shared" si="0"/>
        <v>5.9999999999999831E-2</v>
      </c>
    </row>
    <row r="6" spans="1:7" x14ac:dyDescent="0.25">
      <c r="A6" s="1">
        <v>4</v>
      </c>
      <c r="B6" s="1">
        <v>2</v>
      </c>
      <c r="C6" s="1">
        <v>0.1</v>
      </c>
      <c r="D6" s="1">
        <v>4</v>
      </c>
      <c r="E6" s="2">
        <v>5.3</v>
      </c>
      <c r="F6" s="1">
        <v>1.06</v>
      </c>
      <c r="G6">
        <f t="shared" si="0"/>
        <v>7.9999999999999849E-2</v>
      </c>
    </row>
    <row r="7" spans="1:7" x14ac:dyDescent="0.25">
      <c r="A7" s="1">
        <v>5</v>
      </c>
      <c r="B7" s="1">
        <v>5</v>
      </c>
      <c r="C7" s="1">
        <v>0.1</v>
      </c>
      <c r="D7" s="1">
        <v>4</v>
      </c>
      <c r="E7" s="1">
        <v>2.2000000000000002</v>
      </c>
      <c r="F7" s="1">
        <v>1.1000000000000001</v>
      </c>
      <c r="G7">
        <f t="shared" si="0"/>
        <v>3.9999999999999813E-2</v>
      </c>
    </row>
    <row r="8" spans="1:7" x14ac:dyDescent="0.25">
      <c r="A8" s="5">
        <v>6</v>
      </c>
      <c r="B8" s="5">
        <v>20</v>
      </c>
      <c r="C8" s="5">
        <v>0.1</v>
      </c>
      <c r="D8" s="5">
        <v>4</v>
      </c>
      <c r="E8" s="5">
        <v>1</v>
      </c>
      <c r="F8" s="5">
        <v>2</v>
      </c>
      <c r="G8">
        <f t="shared" si="0"/>
        <v>0.8600000000000001</v>
      </c>
    </row>
    <row r="9" spans="1:7" x14ac:dyDescent="0.25">
      <c r="A9" s="1">
        <v>7</v>
      </c>
      <c r="B9" s="1">
        <v>0.5</v>
      </c>
      <c r="C9" s="1">
        <v>1</v>
      </c>
      <c r="D9" s="1">
        <v>4</v>
      </c>
      <c r="E9" s="1">
        <v>2</v>
      </c>
      <c r="F9" s="1">
        <v>1</v>
      </c>
      <c r="G9">
        <f t="shared" si="0"/>
        <v>0.1399999999999999</v>
      </c>
    </row>
    <row r="10" spans="1:7" x14ac:dyDescent="0.25">
      <c r="A10" s="1">
        <v>8</v>
      </c>
      <c r="B10" s="1">
        <v>1</v>
      </c>
      <c r="C10" s="1">
        <v>1</v>
      </c>
      <c r="D10" s="1">
        <v>4</v>
      </c>
      <c r="E10" s="1">
        <v>1</v>
      </c>
      <c r="F10" s="1">
        <v>1</v>
      </c>
      <c r="G10">
        <f t="shared" si="0"/>
        <v>0.1399999999999999</v>
      </c>
    </row>
    <row r="11" spans="1:7" x14ac:dyDescent="0.25">
      <c r="A11" s="1">
        <v>9</v>
      </c>
      <c r="B11" s="1">
        <v>0.2</v>
      </c>
      <c r="C11" s="1">
        <v>1</v>
      </c>
      <c r="D11" s="1">
        <v>4</v>
      </c>
      <c r="E11" s="1">
        <v>5.2</v>
      </c>
      <c r="F11" s="1">
        <v>1.04</v>
      </c>
      <c r="G11">
        <f t="shared" si="0"/>
        <v>9.9999999999999867E-2</v>
      </c>
    </row>
    <row r="12" spans="1:7" x14ac:dyDescent="0.25">
      <c r="A12" s="1">
        <v>10</v>
      </c>
      <c r="B12" s="1">
        <v>2</v>
      </c>
      <c r="C12" s="1">
        <v>0.1</v>
      </c>
      <c r="D12" s="1">
        <v>4</v>
      </c>
      <c r="E12" s="1">
        <v>5</v>
      </c>
      <c r="F12" s="1">
        <v>1</v>
      </c>
      <c r="G12">
        <f t="shared" si="0"/>
        <v>0.1399999999999999</v>
      </c>
    </row>
  </sheetData>
  <mergeCells count="3">
    <mergeCell ref="A1:A2"/>
    <mergeCell ref="B1:D1"/>
    <mergeCell ref="F1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9486-21FF-425B-8A7B-A6D7A2B45930}">
  <dimension ref="A2:B10"/>
  <sheetViews>
    <sheetView workbookViewId="0">
      <selection activeCell="B2" sqref="B2"/>
    </sheetView>
  </sheetViews>
  <sheetFormatPr defaultRowHeight="30" customHeight="1" x14ac:dyDescent="0.25"/>
  <cols>
    <col min="1" max="1" width="40.140625" style="3" customWidth="1"/>
    <col min="2" max="16384" width="9.140625" style="4"/>
  </cols>
  <sheetData>
    <row r="2" spans="1:2" ht="30" customHeight="1" x14ac:dyDescent="0.25">
      <c r="A2" s="3" t="s">
        <v>6</v>
      </c>
      <c r="B2" s="4">
        <f>AVERAGE(Результаты!F:F)</f>
        <v>1.1379999999999999</v>
      </c>
    </row>
    <row r="3" spans="1:2" ht="30" customHeight="1" x14ac:dyDescent="0.25">
      <c r="A3" s="3" t="s">
        <v>7</v>
      </c>
      <c r="B3" s="4">
        <f>SQRT(DEVSQ(Результаты!F3:F12)/(COUNT(Результаты!F:F)-1))</f>
        <v>0.30571591751530081</v>
      </c>
    </row>
    <row r="4" spans="1:2" ht="30" customHeight="1" x14ac:dyDescent="0.25">
      <c r="A4" s="3" t="s">
        <v>8</v>
      </c>
      <c r="B4" s="4">
        <f>(Результаты!F8-B2)/B3</f>
        <v>2.8196111180794432</v>
      </c>
    </row>
    <row r="5" spans="1:2" ht="30" customHeight="1" x14ac:dyDescent="0.25">
      <c r="A5" s="3" t="s">
        <v>9</v>
      </c>
      <c r="B5" s="4" t="b">
        <f>B4 &gt;2.15</f>
        <v>1</v>
      </c>
    </row>
    <row r="7" spans="1:2" ht="30" customHeight="1" x14ac:dyDescent="0.25">
      <c r="A7" s="3" t="s">
        <v>10</v>
      </c>
      <c r="B7" s="4">
        <f>AVERAGE(Результаты!F3:F7,Результаты!F9:F12)</f>
        <v>1.0422222222222222</v>
      </c>
    </row>
    <row r="8" spans="1:2" ht="30" customHeight="1" x14ac:dyDescent="0.25">
      <c r="A8" s="3" t="s">
        <v>11</v>
      </c>
      <c r="B8" s="4">
        <f>SQRT(DEVSQ(Результаты!F3:F7,Результаты!F9:F12)/(COUNT(Результаты!F3:F7,Результаты!F9:F12)))</f>
        <v>4.1573970964154945E-2</v>
      </c>
    </row>
    <row r="9" spans="1:2" ht="30" customHeight="1" x14ac:dyDescent="0.25">
      <c r="A9" s="3" t="s">
        <v>12</v>
      </c>
      <c r="B9" s="4">
        <f>B8/SQRT(COUNT(Результаты!F3:F7,Результаты!F9:F12))</f>
        <v>1.3857990321384982E-2</v>
      </c>
    </row>
    <row r="10" spans="1:2" ht="30" customHeight="1" x14ac:dyDescent="0.25">
      <c r="A10" s="3" t="s">
        <v>15</v>
      </c>
      <c r="B10" s="4">
        <f>1.83*B9</f>
        <v>2.5360122288134519E-2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Расчеты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2021-04-08T22:59:46Z</dcterms:modified>
</cp:coreProperties>
</file>